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6335" windowHeight="4995" activeTab="0"/>
  </bookViews>
  <sheets>
    <sheet name="Fuel Cost Calculator" sheetId="1" r:id="rId1"/>
  </sheets>
  <definedNames>
    <definedName name="_xlnm.Print_Area" localSheetId="0">'Fuel Cost Calculator'!$C$1:$L$40</definedName>
  </definedNames>
  <calcPr fullCalcOnLoad="1"/>
</workbook>
</file>

<file path=xl/sharedStrings.xml><?xml version="1.0" encoding="utf-8"?>
<sst xmlns="http://schemas.openxmlformats.org/spreadsheetml/2006/main" count="109" uniqueCount="37">
  <si>
    <t>H2O Weight</t>
  </si>
  <si>
    <t>Electric</t>
  </si>
  <si>
    <t>BTUs are used to convert electric for comparion purposes. The math calculation is accurate for electricity.</t>
  </si>
  <si>
    <t>Propane Gas</t>
  </si>
  <si>
    <t>Tankless</t>
  </si>
  <si>
    <t>Natural Gas</t>
  </si>
  <si>
    <t>Volume of</t>
  </si>
  <si>
    <t>Hot Water</t>
  </si>
  <si>
    <t>Heated</t>
  </si>
  <si>
    <t>Temperature</t>
  </si>
  <si>
    <t>rise in</t>
  </si>
  <si>
    <t>degrees F</t>
  </si>
  <si>
    <t>BTUs</t>
  </si>
  <si>
    <t>required</t>
  </si>
  <si>
    <t>to</t>
  </si>
  <si>
    <t>heat water</t>
  </si>
  <si>
    <t>EF rating</t>
  </si>
  <si>
    <t>of the</t>
  </si>
  <si>
    <t>water heater</t>
  </si>
  <si>
    <t>purchased</t>
  </si>
  <si>
    <t>to heat</t>
  </si>
  <si>
    <t>water</t>
  </si>
  <si>
    <t>Cost per</t>
  </si>
  <si>
    <t>therm</t>
  </si>
  <si>
    <t xml:space="preserve">Fill in the blanks in the grey shaded areas. This comparison does not reflect stand-by heat loss; or recovery. </t>
  </si>
  <si>
    <t>KW/hour</t>
  </si>
  <si>
    <t>gallon</t>
  </si>
  <si>
    <t>propane</t>
  </si>
  <si>
    <t>Actual</t>
  </si>
  <si>
    <t>daily cost to</t>
  </si>
  <si>
    <t xml:space="preserve">heat the </t>
  </si>
  <si>
    <t>** To determine yearly cost multiply daily cost time 365</t>
  </si>
  <si>
    <t xml:space="preserve">This comparison is not a true reflection of energy use over time; only the costs to heat one tank of water from a cold start; </t>
  </si>
  <si>
    <t>and see how the 3 fuels compare.  This spreadsheet uses the actual calculations from the GAMA Directory.</t>
  </si>
  <si>
    <r>
      <t xml:space="preserve">water </t>
    </r>
    <r>
      <rPr>
        <sz val="8"/>
        <color indexed="10"/>
        <rFont val="Arial"/>
        <family val="2"/>
      </rPr>
      <t>**</t>
    </r>
  </si>
  <si>
    <t>Visit GAMA on the web at http://www.gamanet.org</t>
  </si>
  <si>
    <t>Tankless Energy Calculator provided by Rheem Manufacturing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</si>
</sst>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 &quot;°F&quot;"/>
    <numFmt numFmtId="166" formatCode="0.00\ &quot;gpm&quot;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;;;"/>
    <numFmt numFmtId="173" formatCode="&quot;$&quot;#,##0.0000_);[Red]\(&quot;$&quot;#,##0.0000\)"/>
    <numFmt numFmtId="174" formatCode="&quot;$&quot;#,##0.000_);[Red]\(&quot;$&quot;#,##0.000\)"/>
    <numFmt numFmtId="17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color indexed="63"/>
      <name val="Times New Roman"/>
      <family val="1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73" fontId="3" fillId="2" borderId="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20" applyAlignment="1">
      <alignment/>
    </xf>
    <xf numFmtId="0" fontId="8" fillId="0" borderId="0" xfId="0" applyFont="1" applyAlignment="1">
      <alignment/>
    </xf>
    <xf numFmtId="0" fontId="10" fillId="0" borderId="0" xfId="20" applyFont="1" applyAlignment="1">
      <alignment vertical="top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5"/>
  <sheetViews>
    <sheetView showGridLines="0" tabSelected="1" workbookViewId="0" topLeftCell="A10">
      <selection activeCell="H11" sqref="H11"/>
    </sheetView>
  </sheetViews>
  <sheetFormatPr defaultColWidth="9.140625" defaultRowHeight="12.75"/>
  <cols>
    <col min="1" max="1" width="9.140625" style="3" customWidth="1"/>
    <col min="2" max="2" width="7.28125" style="3" customWidth="1"/>
    <col min="3" max="3" width="4.00390625" style="3" customWidth="1"/>
    <col min="4" max="5" width="12.00390625" style="3" customWidth="1"/>
    <col min="6" max="6" width="11.421875" style="3" customWidth="1"/>
    <col min="7" max="7" width="11.8515625" style="3" customWidth="1"/>
    <col min="8" max="8" width="11.00390625" style="3" customWidth="1"/>
    <col min="9" max="9" width="12.140625" style="3" customWidth="1"/>
    <col min="10" max="10" width="11.28125" style="3" customWidth="1"/>
    <col min="11" max="11" width="11.57421875" style="3" customWidth="1"/>
    <col min="12" max="16384" width="9.140625" style="3" customWidth="1"/>
  </cols>
  <sheetData>
    <row r="1" spans="3:11" ht="12.75" customHeight="1">
      <c r="C1" s="1" t="s">
        <v>24</v>
      </c>
      <c r="D1" s="2"/>
      <c r="E1" s="2"/>
      <c r="F1" s="2"/>
      <c r="G1" s="2"/>
      <c r="H1" s="2"/>
      <c r="I1" s="2"/>
      <c r="J1" s="2"/>
      <c r="K1" s="2"/>
    </row>
    <row r="2" spans="3:11" ht="11.25">
      <c r="C2" s="1" t="s">
        <v>32</v>
      </c>
      <c r="D2" s="2"/>
      <c r="E2" s="2"/>
      <c r="F2" s="2"/>
      <c r="G2" s="2"/>
      <c r="H2" s="2"/>
      <c r="I2" s="2"/>
      <c r="J2" s="2"/>
      <c r="K2" s="2"/>
    </row>
    <row r="3" spans="3:11" ht="11.25">
      <c r="C3" s="1" t="s">
        <v>33</v>
      </c>
      <c r="D3" s="2"/>
      <c r="E3" s="2"/>
      <c r="F3" s="2"/>
      <c r="G3" s="2"/>
      <c r="H3" s="2"/>
      <c r="I3" s="2"/>
      <c r="J3" s="2"/>
      <c r="K3" s="2"/>
    </row>
    <row r="4" spans="3:11" ht="11.25">
      <c r="C4" s="1" t="s">
        <v>35</v>
      </c>
      <c r="D4" s="2"/>
      <c r="E4" s="2"/>
      <c r="F4" s="2"/>
      <c r="G4" s="2"/>
      <c r="H4" s="2"/>
      <c r="I4" s="24"/>
      <c r="J4" s="24"/>
      <c r="K4" s="24"/>
    </row>
    <row r="5" spans="3:11" ht="11.25">
      <c r="C5" s="1"/>
      <c r="D5" s="2"/>
      <c r="E5" s="2"/>
      <c r="F5" s="2"/>
      <c r="G5" s="2"/>
      <c r="H5" s="2"/>
      <c r="I5" s="2"/>
      <c r="J5" s="2"/>
      <c r="K5" s="2"/>
    </row>
    <row r="6" spans="3:8" ht="11.25">
      <c r="C6" s="4" t="s">
        <v>5</v>
      </c>
      <c r="H6" s="20" t="s">
        <v>31</v>
      </c>
    </row>
    <row r="7" spans="3:11" ht="11.25">
      <c r="C7" s="4"/>
      <c r="D7" s="17" t="s">
        <v>6</v>
      </c>
      <c r="E7" s="17"/>
      <c r="F7" s="17" t="s">
        <v>9</v>
      </c>
      <c r="G7" s="17" t="s">
        <v>12</v>
      </c>
      <c r="H7" s="17" t="s">
        <v>16</v>
      </c>
      <c r="I7" s="17" t="s">
        <v>12</v>
      </c>
      <c r="J7" s="17"/>
      <c r="K7" s="17" t="s">
        <v>28</v>
      </c>
    </row>
    <row r="8" spans="3:11" ht="11.25">
      <c r="C8" s="4"/>
      <c r="D8" s="18" t="s">
        <v>7</v>
      </c>
      <c r="E8" s="18" t="s">
        <v>0</v>
      </c>
      <c r="F8" s="18" t="s">
        <v>10</v>
      </c>
      <c r="G8" s="18" t="s">
        <v>13</v>
      </c>
      <c r="H8" s="18" t="s">
        <v>17</v>
      </c>
      <c r="I8" s="18" t="s">
        <v>19</v>
      </c>
      <c r="J8" s="18" t="s">
        <v>22</v>
      </c>
      <c r="K8" s="18" t="s">
        <v>29</v>
      </c>
    </row>
    <row r="9" spans="3:11" ht="11.25">
      <c r="C9" s="4"/>
      <c r="D9" s="18" t="s">
        <v>8</v>
      </c>
      <c r="E9" s="18"/>
      <c r="F9" s="18" t="s">
        <v>11</v>
      </c>
      <c r="G9" s="18" t="s">
        <v>14</v>
      </c>
      <c r="H9" s="18" t="s">
        <v>18</v>
      </c>
      <c r="I9" s="18" t="s">
        <v>20</v>
      </c>
      <c r="J9" s="18" t="s">
        <v>23</v>
      </c>
      <c r="K9" s="18" t="s">
        <v>30</v>
      </c>
    </row>
    <row r="10" spans="3:11" ht="11.25">
      <c r="C10" s="4"/>
      <c r="D10" s="18"/>
      <c r="E10" s="18"/>
      <c r="F10" s="18"/>
      <c r="G10" s="18" t="s">
        <v>15</v>
      </c>
      <c r="H10" s="18"/>
      <c r="I10" s="18" t="s">
        <v>21</v>
      </c>
      <c r="J10" s="18"/>
      <c r="K10" s="18" t="s">
        <v>34</v>
      </c>
    </row>
    <row r="11" spans="4:11" ht="11.25">
      <c r="D11" s="5">
        <v>64</v>
      </c>
      <c r="E11" s="6">
        <v>8.33</v>
      </c>
      <c r="F11" s="5">
        <v>77</v>
      </c>
      <c r="G11" s="7">
        <f>SUM(D11*8.33)*F11</f>
        <v>41050.24</v>
      </c>
      <c r="H11" s="8">
        <v>0.62</v>
      </c>
      <c r="I11" s="7">
        <f>SUM(G11/H11)</f>
        <v>66210.06451612903</v>
      </c>
      <c r="J11" s="9">
        <v>1.2</v>
      </c>
      <c r="K11" s="16">
        <f>SUM(I11/100000)*J11</f>
        <v>0.7945207741935484</v>
      </c>
    </row>
    <row r="12" spans="7:11" ht="11.25">
      <c r="G12" s="10"/>
      <c r="I12" s="10"/>
      <c r="J12" s="11"/>
      <c r="K12" s="12"/>
    </row>
    <row r="13" ht="11.25">
      <c r="C13" s="4" t="s">
        <v>1</v>
      </c>
    </row>
    <row r="14" spans="3:11" ht="11.25">
      <c r="C14" s="4"/>
      <c r="D14" s="17" t="s">
        <v>6</v>
      </c>
      <c r="E14" s="17"/>
      <c r="F14" s="17" t="s">
        <v>9</v>
      </c>
      <c r="G14" s="17" t="s">
        <v>12</v>
      </c>
      <c r="H14" s="17" t="s">
        <v>16</v>
      </c>
      <c r="I14" s="17" t="s">
        <v>12</v>
      </c>
      <c r="J14" s="17"/>
      <c r="K14" s="17" t="s">
        <v>28</v>
      </c>
    </row>
    <row r="15" spans="3:11" ht="11.25">
      <c r="C15" s="4"/>
      <c r="D15" s="18" t="s">
        <v>7</v>
      </c>
      <c r="E15" s="18" t="s">
        <v>0</v>
      </c>
      <c r="F15" s="18" t="s">
        <v>10</v>
      </c>
      <c r="G15" s="18" t="s">
        <v>13</v>
      </c>
      <c r="H15" s="18" t="s">
        <v>17</v>
      </c>
      <c r="I15" s="18" t="s">
        <v>19</v>
      </c>
      <c r="J15" s="18" t="s">
        <v>22</v>
      </c>
      <c r="K15" s="18" t="s">
        <v>29</v>
      </c>
    </row>
    <row r="16" spans="3:11" ht="11.25">
      <c r="C16" s="4"/>
      <c r="D16" s="18" t="s">
        <v>8</v>
      </c>
      <c r="E16" s="18"/>
      <c r="F16" s="18" t="s">
        <v>11</v>
      </c>
      <c r="G16" s="18" t="s">
        <v>14</v>
      </c>
      <c r="H16" s="18" t="s">
        <v>18</v>
      </c>
      <c r="I16" s="18" t="s">
        <v>20</v>
      </c>
      <c r="J16" s="18" t="s">
        <v>25</v>
      </c>
      <c r="K16" s="18" t="s">
        <v>30</v>
      </c>
    </row>
    <row r="17" spans="3:11" ht="11.25">
      <c r="C17" s="4"/>
      <c r="D17" s="18"/>
      <c r="E17" s="18"/>
      <c r="F17" s="18"/>
      <c r="G17" s="18" t="s">
        <v>15</v>
      </c>
      <c r="H17" s="18"/>
      <c r="I17" s="18" t="s">
        <v>21</v>
      </c>
      <c r="J17" s="18"/>
      <c r="K17" s="18" t="s">
        <v>34</v>
      </c>
    </row>
    <row r="18" spans="4:11" ht="11.25">
      <c r="D18" s="6">
        <f>SUM(D11)</f>
        <v>64</v>
      </c>
      <c r="E18" s="6">
        <v>8.33</v>
      </c>
      <c r="F18" s="6">
        <f>SUM(F11)</f>
        <v>77</v>
      </c>
      <c r="G18" s="7">
        <f>SUM(D18*8.33)*F18</f>
        <v>41050.24</v>
      </c>
      <c r="H18" s="8">
        <v>0.94</v>
      </c>
      <c r="I18" s="7">
        <f>SUM(G18/H18)</f>
        <v>43670.46808510638</v>
      </c>
      <c r="J18" s="9">
        <v>0.0841</v>
      </c>
      <c r="K18" s="16">
        <f>SUM(I18/3413)*J18</f>
        <v>1.0760874204387478</v>
      </c>
    </row>
    <row r="19" spans="4:11" ht="11.25">
      <c r="D19" s="13"/>
      <c r="E19" s="13"/>
      <c r="G19" s="14"/>
      <c r="H19" s="19"/>
      <c r="I19" s="14"/>
      <c r="K19" s="15"/>
    </row>
    <row r="20" spans="3:11" ht="11.25">
      <c r="C20" s="25" t="s">
        <v>2</v>
      </c>
      <c r="D20" s="25"/>
      <c r="E20" s="25"/>
      <c r="F20" s="25"/>
      <c r="G20" s="25"/>
      <c r="H20" s="25"/>
      <c r="I20" s="25"/>
      <c r="J20" s="25"/>
      <c r="K20" s="25"/>
    </row>
    <row r="21" ht="11.25">
      <c r="C21" s="4" t="s">
        <v>3</v>
      </c>
    </row>
    <row r="22" spans="3:11" ht="11.25">
      <c r="C22" s="4"/>
      <c r="D22" s="17" t="s">
        <v>6</v>
      </c>
      <c r="E22" s="17"/>
      <c r="F22" s="17" t="s">
        <v>9</v>
      </c>
      <c r="G22" s="17" t="s">
        <v>12</v>
      </c>
      <c r="H22" s="17" t="s">
        <v>16</v>
      </c>
      <c r="I22" s="17" t="s">
        <v>12</v>
      </c>
      <c r="J22" s="17" t="s">
        <v>22</v>
      </c>
      <c r="K22" s="17" t="s">
        <v>28</v>
      </c>
    </row>
    <row r="23" spans="3:11" ht="11.25">
      <c r="C23" s="4"/>
      <c r="D23" s="18" t="s">
        <v>7</v>
      </c>
      <c r="E23" s="18" t="s">
        <v>0</v>
      </c>
      <c r="F23" s="18" t="s">
        <v>10</v>
      </c>
      <c r="G23" s="18" t="s">
        <v>13</v>
      </c>
      <c r="H23" s="18" t="s">
        <v>17</v>
      </c>
      <c r="I23" s="18" t="s">
        <v>19</v>
      </c>
      <c r="J23" s="18" t="s">
        <v>26</v>
      </c>
      <c r="K23" s="18" t="s">
        <v>29</v>
      </c>
    </row>
    <row r="24" spans="3:11" ht="11.25">
      <c r="C24" s="4"/>
      <c r="D24" s="18" t="s">
        <v>8</v>
      </c>
      <c r="E24" s="18"/>
      <c r="F24" s="18" t="s">
        <v>11</v>
      </c>
      <c r="G24" s="18" t="s">
        <v>14</v>
      </c>
      <c r="H24" s="18" t="s">
        <v>18</v>
      </c>
      <c r="I24" s="18" t="s">
        <v>20</v>
      </c>
      <c r="J24" s="18" t="s">
        <v>27</v>
      </c>
      <c r="K24" s="18" t="s">
        <v>30</v>
      </c>
    </row>
    <row r="25" spans="3:11" ht="11.25">
      <c r="C25" s="4"/>
      <c r="D25" s="18"/>
      <c r="E25" s="18"/>
      <c r="F25" s="18"/>
      <c r="G25" s="18" t="s">
        <v>15</v>
      </c>
      <c r="H25" s="18"/>
      <c r="I25" s="18" t="s">
        <v>21</v>
      </c>
      <c r="J25" s="18"/>
      <c r="K25" s="18" t="s">
        <v>34</v>
      </c>
    </row>
    <row r="26" spans="4:11" ht="11.25">
      <c r="D26" s="6">
        <f>SUM(D11)</f>
        <v>64</v>
      </c>
      <c r="E26" s="6">
        <v>8.33</v>
      </c>
      <c r="F26" s="6">
        <f>SUM(F11)</f>
        <v>77</v>
      </c>
      <c r="G26" s="7">
        <f>SUM(D26*8.33)*F26</f>
        <v>41050.24</v>
      </c>
      <c r="H26" s="8">
        <v>0.62</v>
      </c>
      <c r="I26" s="7">
        <f>SUM(G26/H26)</f>
        <v>66210.06451612903</v>
      </c>
      <c r="J26" s="9">
        <v>1.21</v>
      </c>
      <c r="K26" s="16">
        <f>SUM(I26/91547)*J26</f>
        <v>0.8751152748262218</v>
      </c>
    </row>
    <row r="27" ht="11.25">
      <c r="H27" s="19"/>
    </row>
    <row r="28" ht="11.25">
      <c r="C28" s="4" t="s">
        <v>4</v>
      </c>
    </row>
    <row r="29" spans="3:11" ht="11.25">
      <c r="C29" s="4"/>
      <c r="D29" s="17" t="s">
        <v>6</v>
      </c>
      <c r="E29" s="17"/>
      <c r="F29" s="17" t="s">
        <v>9</v>
      </c>
      <c r="G29" s="17" t="s">
        <v>12</v>
      </c>
      <c r="H29" s="17" t="s">
        <v>16</v>
      </c>
      <c r="I29" s="17" t="s">
        <v>12</v>
      </c>
      <c r="J29" s="17" t="s">
        <v>22</v>
      </c>
      <c r="K29" s="17" t="s">
        <v>28</v>
      </c>
    </row>
    <row r="30" spans="3:11" ht="11.25">
      <c r="C30" s="4"/>
      <c r="D30" s="18" t="s">
        <v>7</v>
      </c>
      <c r="E30" s="18" t="s">
        <v>0</v>
      </c>
      <c r="F30" s="18" t="s">
        <v>10</v>
      </c>
      <c r="G30" s="18" t="s">
        <v>13</v>
      </c>
      <c r="H30" s="18" t="s">
        <v>17</v>
      </c>
      <c r="I30" s="18" t="s">
        <v>19</v>
      </c>
      <c r="J30" s="18" t="s">
        <v>26</v>
      </c>
      <c r="K30" s="18" t="s">
        <v>29</v>
      </c>
    </row>
    <row r="31" spans="3:11" ht="11.25">
      <c r="C31" s="4"/>
      <c r="D31" s="18" t="s">
        <v>8</v>
      </c>
      <c r="E31" s="18"/>
      <c r="F31" s="18" t="s">
        <v>11</v>
      </c>
      <c r="G31" s="18" t="s">
        <v>14</v>
      </c>
      <c r="H31" s="18" t="s">
        <v>18</v>
      </c>
      <c r="I31" s="18" t="s">
        <v>20</v>
      </c>
      <c r="J31" s="18" t="s">
        <v>27</v>
      </c>
      <c r="K31" s="18" t="s">
        <v>30</v>
      </c>
    </row>
    <row r="32" spans="3:11" ht="11.25">
      <c r="C32" s="4"/>
      <c r="D32" s="18"/>
      <c r="E32" s="18"/>
      <c r="F32" s="18"/>
      <c r="G32" s="18" t="s">
        <v>15</v>
      </c>
      <c r="H32" s="18"/>
      <c r="I32" s="18" t="s">
        <v>21</v>
      </c>
      <c r="J32" s="18"/>
      <c r="K32" s="18" t="s">
        <v>34</v>
      </c>
    </row>
    <row r="33" spans="4:11" ht="11.25">
      <c r="D33" s="6">
        <f>SUM(D11)</f>
        <v>64</v>
      </c>
      <c r="E33" s="6">
        <v>8.33</v>
      </c>
      <c r="F33" s="6">
        <f>SUM(F11)</f>
        <v>77</v>
      </c>
      <c r="G33" s="7">
        <f>SUM(D33*8.33)*F33</f>
        <v>41050.24</v>
      </c>
      <c r="H33" s="8">
        <v>0.82</v>
      </c>
      <c r="I33" s="7">
        <f>SUM(G33/H33)</f>
        <v>50061.26829268293</v>
      </c>
      <c r="J33" s="9">
        <v>1.2</v>
      </c>
      <c r="K33" s="16">
        <f>SUM(I33/91547)*J33</f>
        <v>0.656204156894486</v>
      </c>
    </row>
    <row r="34" spans="3:10" ht="12.75">
      <c r="C34" s="21" t="s">
        <v>36</v>
      </c>
      <c r="H34" s="19"/>
      <c r="J34" s="22"/>
    </row>
    <row r="35" ht="15.75">
      <c r="C35" s="23"/>
    </row>
  </sheetData>
  <sheetProtection sheet="1" objects="1" scenarios="1" selectLockedCells="1"/>
  <mergeCells count="1">
    <mergeCell ref="C20:K2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Tiffani Thompson</Manager>
  <Company>Rheem Manufacturing</Company>
  <HyperlinkBase>www.rheem.com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Specialty Products</dc:subject>
  <dc:creator>Don Wolf</dc:creator>
  <cp:keywords/>
  <dc:description>Spreadsheet is locked (protected); but there is no password.</dc:description>
  <cp:lastModifiedBy>RheemUser</cp:lastModifiedBy>
  <cp:lastPrinted>2005-08-12T13:05:50Z</cp:lastPrinted>
  <dcterms:created xsi:type="dcterms:W3CDTF">2004-03-05T15:32:01Z</dcterms:created>
  <dcterms:modified xsi:type="dcterms:W3CDTF">2008-04-28T20:15:58Z</dcterms:modified>
  <cp:category/>
  <cp:version/>
  <cp:contentType/>
  <cp:contentStatus/>
</cp:coreProperties>
</file>